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20" windowHeight="8010"/>
  </bookViews>
  <sheets>
    <sheet name="ДС № 34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26" i="1"/>
  <c r="F25"/>
  <c r="F22"/>
  <c r="F21"/>
  <c r="F20"/>
  <c r="F19"/>
  <c r="F18"/>
  <c r="F17" s="1"/>
  <c r="F27" s="1"/>
  <c r="F15"/>
  <c r="F14"/>
  <c r="F12"/>
  <c r="F11"/>
  <c r="F10"/>
  <c r="J17"/>
  <c r="J27" l="1"/>
  <c r="N27"/>
</calcChain>
</file>

<file path=xl/sharedStrings.xml><?xml version="1.0" encoding="utf-8"?>
<sst xmlns="http://schemas.openxmlformats.org/spreadsheetml/2006/main" count="32" uniqueCount="32">
  <si>
    <t>Загальний фонд</t>
  </si>
  <si>
    <t>Спеціальний фонд</t>
  </si>
  <si>
    <t>Натуральна форма</t>
  </si>
  <si>
    <t>Показники</t>
  </si>
  <si>
    <t>Надходження коштів</t>
  </si>
  <si>
    <t>Видатки коштів:</t>
  </si>
  <si>
    <t>Оплата праці</t>
  </si>
  <si>
    <t>Нарахування на оплату праці</t>
  </si>
  <si>
    <t>Предмети, матеріали, обладнання та інвентар</t>
  </si>
  <si>
    <r>
      <t>Медикаменти та перев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язувальні матеріали</t>
    </r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</si>
  <si>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</si>
  <si>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</si>
  <si>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</si>
  <si>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</si>
  <si>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</si>
  <si>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</si>
  <si>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єктів</t>
    </r>
  </si>
  <si>
    <t>Разом видатків</t>
  </si>
  <si>
    <t>КЕКВ</t>
  </si>
  <si>
    <t>Головний бухгалтер</t>
  </si>
  <si>
    <t>Н.В. Скрипка</t>
  </si>
  <si>
    <t>(оригінал підписано)</t>
  </si>
  <si>
    <t>2272в</t>
  </si>
  <si>
    <t>2272к</t>
  </si>
  <si>
    <t>Оплата теплопостачання</t>
  </si>
  <si>
    <t>Оплата водопостачання</t>
  </si>
  <si>
    <t>Оплата водовідведення</t>
  </si>
  <si>
    <t>Оплата електроенергії</t>
  </si>
  <si>
    <t xml:space="preserve">Інші виплати населенню </t>
  </si>
  <si>
    <t>Залишок коштів на 01.01.2019</t>
  </si>
  <si>
    <t>Оплата інших енергоносіїв (вивіз сміття)</t>
  </si>
  <si>
    <t>Звіт про виконання кошторисних видатків по дитячому закладу  № 34 за 3 квартал 2019 р. (касові видатки)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</si>
</sst>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esktop/&#1052;&#1086;&#1080;%20&#1076;&#1086;&#1082;&#1091;&#1084;&#1077;&#1085;&#1090;&#1099;%20&#1040;&#1056;&#1045;&#1053;&#1044;&#1040;/&#1060;&#1072;&#1082;&#1090;&#1080;&#1095;&#1077;&#1089;&#1082;&#1080;&#1077;%20&#1088;&#1072;&#1089;&#1093;&#1086;&#1076;&#1099;/802%20&#1060;&#1072;&#1082;.%20&#1088;-&#1076;&#1099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0 держ. бюдж."/>
      <sheetName val="2110 місц.бюдж."/>
      <sheetName val="2110 інклюзив"/>
      <sheetName val="2110 дотація"/>
      <sheetName val="2120 держ. бюдж."/>
      <sheetName val="2120 місц. бюдж."/>
      <sheetName val="2120 інклюзив"/>
      <sheetName val="2120 дотація"/>
      <sheetName val="2230 питание"/>
      <sheetName val="2210 Меблі техно стиль"/>
      <sheetName val="2210 ФОП Шаталов"/>
      <sheetName val="2210 ТОВ &quot;Складі РК&quot; дидактика"/>
      <sheetName val="2210 ФОП Орлова"/>
      <sheetName val="2210 ФОП Герман"/>
      <sheetName val="2210 ФОП Гребеннюкова"/>
      <sheetName val="2210 ФОП Котенко"/>
      <sheetName val="2210 ФОП  Міщенко"/>
      <sheetName val="2240 &quot;Укртелеком&quot;"/>
      <sheetName val="2271 тепло"/>
      <sheetName val="2272 вода"/>
      <sheetName val="2272 канализация"/>
      <sheetName val="2273 эл.энергия"/>
      <sheetName val="2275 мусор"/>
      <sheetName val="2240 Раттус"/>
      <sheetName val="2240 Охорона мастер плюс"/>
      <sheetName val="2240 ТОВ &quot;Архіваріус &quot;"/>
      <sheetName val="2240 Міський інформаційний "/>
      <sheetName val="2240 ПП Половинка"/>
      <sheetName val="2240 ЧП Адельгейм"/>
      <sheetName val="2240&quot;ТОВ Ранок&quot; дост. підручн"/>
      <sheetName val="2240&quot;ТОВ Нові Знання&quot;"/>
      <sheetName val="2240&quot;ТОВ Варта Україн&quot; доставка"/>
      <sheetName val="2240 Аксі офіс"/>
      <sheetName val="2240 Азимут"/>
      <sheetName val="2240 ТОВ Безпека Регіон"/>
      <sheetName val="2240 КП Муніципальна охорона"/>
      <sheetName val="2240 ДП Об&quot;єд. по торгів. та по"/>
      <sheetName val="2240 ПП &quot;Фінан-прав. консалтинг"/>
      <sheetName val="2240тех. обслуг. сис. пожежогас"/>
      <sheetName val="2240 Харківспецпром"/>
      <sheetName val="2240 Твелєньов"/>
      <sheetName val="2240 Санепідемсервіс"/>
      <sheetName val="2240 Приват банк кас. обслугов."/>
      <sheetName val="2240 РЦ Студсервіс"/>
      <sheetName val="3110 ТОВ СКАДІ РК&quot; метод. субве"/>
      <sheetName val="3110 ФОП Тураба субвенція"/>
      <sheetName val="3110 ТОВ &quot;КомпаКом&quot; компютер. к"/>
      <sheetName val="3110 ТОВ &quot;Протех -ІТ&quot; Україна"/>
      <sheetName val="3110 ТОВ &quot;Ранок&quot; субвенція"/>
      <sheetName val="3132 ТОВ Азимут субвенція"/>
      <sheetName val="3132 ТОВ Містобудпроект субвенц"/>
      <sheetName val="3132 Рембудсервіс"/>
      <sheetName val="3132 ФОП &quot;Бідний&quot;"/>
      <sheetName val="3132 ФОП Циганок "/>
      <sheetName val="3132 ФОП Усик"/>
      <sheetName val="свод  "/>
      <sheetName val="Аркуш1"/>
    </sheetNames>
    <sheetDataSet>
      <sheetData sheetId="0"/>
      <sheetData sheetId="1">
        <row r="135">
          <cell r="AA135">
            <v>2969738.44</v>
          </cell>
        </row>
      </sheetData>
      <sheetData sheetId="2"/>
      <sheetData sheetId="3"/>
      <sheetData sheetId="4"/>
      <sheetData sheetId="5">
        <row r="74">
          <cell r="AD74">
            <v>664746.43999999994</v>
          </cell>
        </row>
      </sheetData>
      <sheetData sheetId="6"/>
      <sheetData sheetId="7"/>
      <sheetData sheetId="8">
        <row r="65">
          <cell r="Y65">
            <v>365376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66">
          <cell r="X66">
            <v>10720.31</v>
          </cell>
        </row>
      </sheetData>
      <sheetData sheetId="17">
        <row r="91">
          <cell r="Y91">
            <v>309.99862197176577</v>
          </cell>
        </row>
      </sheetData>
      <sheetData sheetId="18">
        <row r="69">
          <cell r="AA69">
            <v>899386.00109549589</v>
          </cell>
        </row>
      </sheetData>
      <sheetData sheetId="19">
        <row r="67">
          <cell r="Z67">
            <v>26295.272447432901</v>
          </cell>
        </row>
      </sheetData>
      <sheetData sheetId="20">
        <row r="66">
          <cell r="Z66">
            <v>17103.816514678329</v>
          </cell>
        </row>
      </sheetData>
      <sheetData sheetId="21">
        <row r="92">
          <cell r="Z92">
            <v>70653.38476741733</v>
          </cell>
        </row>
      </sheetData>
      <sheetData sheetId="22">
        <row r="64">
          <cell r="AE64">
            <v>1079.436597266691</v>
          </cell>
        </row>
      </sheetData>
      <sheetData sheetId="23">
        <row r="64">
          <cell r="AA64">
            <v>450</v>
          </cell>
        </row>
      </sheetData>
      <sheetData sheetId="24"/>
      <sheetData sheetId="25">
        <row r="67">
          <cell r="Y67">
            <v>2382.35</v>
          </cell>
        </row>
      </sheetData>
      <sheetData sheetId="26">
        <row r="67">
          <cell r="Y67">
            <v>2266.64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>
        <row r="57">
          <cell r="Y57">
            <v>2587.13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57">
          <cell r="Y57">
            <v>1340.68</v>
          </cell>
        </row>
      </sheetData>
      <sheetData sheetId="42">
        <row r="57">
          <cell r="Y57">
            <v>6.24</v>
          </cell>
        </row>
      </sheetData>
      <sheetData sheetId="43"/>
      <sheetData sheetId="44"/>
      <sheetData sheetId="45">
        <row r="57">
          <cell r="AZ57">
            <v>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57">
          <cell r="Y57">
            <v>0</v>
          </cell>
        </row>
      </sheetData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tabSelected="1" workbookViewId="0">
      <selection activeCell="N14" sqref="N14:P14"/>
    </sheetView>
  </sheetViews>
  <sheetFormatPr defaultRowHeight="15"/>
  <cols>
    <col min="5" max="5" width="6.42578125" customWidth="1"/>
    <col min="15" max="15" width="10.7109375" customWidth="1"/>
    <col min="16" max="16" width="14.42578125" customWidth="1"/>
  </cols>
  <sheetData>
    <row r="2" spans="1:16" ht="15" customHeight="1"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.75">
      <c r="D4" s="2"/>
      <c r="E4" s="2"/>
      <c r="F4" s="2"/>
      <c r="G4" s="2"/>
      <c r="H4" s="2"/>
      <c r="I4" s="2"/>
      <c r="J4" s="2"/>
      <c r="K4" s="2"/>
      <c r="L4" s="2"/>
    </row>
    <row r="5" spans="1:16" ht="18.75" customHeight="1">
      <c r="A5" s="22" t="s">
        <v>18</v>
      </c>
      <c r="B5" s="24" t="s">
        <v>3</v>
      </c>
      <c r="C5" s="25"/>
      <c r="D5" s="25"/>
      <c r="E5" s="26"/>
      <c r="F5" s="24" t="s">
        <v>0</v>
      </c>
      <c r="G5" s="25"/>
      <c r="H5" s="25"/>
      <c r="I5" s="26"/>
      <c r="J5" s="24" t="s">
        <v>1</v>
      </c>
      <c r="K5" s="25"/>
      <c r="L5" s="25"/>
      <c r="M5" s="26"/>
      <c r="N5" s="24" t="s">
        <v>2</v>
      </c>
      <c r="O5" s="25"/>
      <c r="P5" s="26"/>
    </row>
    <row r="6" spans="1:16" ht="18.75" customHeight="1">
      <c r="A6" s="23"/>
      <c r="B6" s="27"/>
      <c r="C6" s="28"/>
      <c r="D6" s="28"/>
      <c r="E6" s="29"/>
      <c r="F6" s="27"/>
      <c r="G6" s="28"/>
      <c r="H6" s="28"/>
      <c r="I6" s="29"/>
      <c r="J6" s="27"/>
      <c r="K6" s="28"/>
      <c r="L6" s="28"/>
      <c r="M6" s="29"/>
      <c r="N6" s="27"/>
      <c r="O6" s="28"/>
      <c r="P6" s="29"/>
    </row>
    <row r="7" spans="1:16" ht="39" customHeight="1">
      <c r="A7" s="5"/>
      <c r="B7" s="30" t="s">
        <v>29</v>
      </c>
      <c r="C7" s="31"/>
      <c r="D7" s="31"/>
      <c r="E7" s="32"/>
      <c r="F7" s="11">
        <v>0</v>
      </c>
      <c r="G7" s="12"/>
      <c r="H7" s="12"/>
      <c r="I7" s="13"/>
      <c r="J7" s="11">
        <v>1608.45</v>
      </c>
      <c r="K7" s="12"/>
      <c r="L7" s="12"/>
      <c r="M7" s="13"/>
      <c r="N7" s="11">
        <v>0</v>
      </c>
      <c r="O7" s="18"/>
      <c r="P7" s="19"/>
    </row>
    <row r="8" spans="1:16" ht="33.75" customHeight="1">
      <c r="A8" s="5"/>
      <c r="B8" s="30" t="s">
        <v>4</v>
      </c>
      <c r="C8" s="31"/>
      <c r="D8" s="31"/>
      <c r="E8" s="32"/>
      <c r="F8" s="11">
        <v>0</v>
      </c>
      <c r="G8" s="12"/>
      <c r="H8" s="12"/>
      <c r="I8" s="13"/>
      <c r="J8" s="11">
        <v>0</v>
      </c>
      <c r="K8" s="12"/>
      <c r="L8" s="12"/>
      <c r="M8" s="13"/>
      <c r="N8" s="11">
        <v>0</v>
      </c>
      <c r="O8" s="18"/>
      <c r="P8" s="19"/>
    </row>
    <row r="9" spans="1:16" ht="45.75" customHeight="1">
      <c r="A9" s="5"/>
      <c r="B9" s="33" t="s">
        <v>5</v>
      </c>
      <c r="C9" s="34"/>
      <c r="D9" s="34"/>
      <c r="E9" s="35"/>
      <c r="F9" s="11"/>
      <c r="G9" s="12"/>
      <c r="H9" s="12"/>
      <c r="I9" s="13"/>
      <c r="J9" s="11"/>
      <c r="K9" s="12"/>
      <c r="L9" s="12"/>
      <c r="M9" s="13"/>
      <c r="N9" s="11"/>
      <c r="O9" s="18"/>
      <c r="P9" s="19"/>
    </row>
    <row r="10" spans="1:16" ht="29.25" customHeight="1">
      <c r="A10" s="7">
        <v>2110</v>
      </c>
      <c r="B10" s="15" t="s">
        <v>6</v>
      </c>
      <c r="C10" s="16"/>
      <c r="D10" s="16"/>
      <c r="E10" s="17"/>
      <c r="F10" s="11">
        <f>'[1]2110 місц.бюдж.'!$AA$135</f>
        <v>2969738.44</v>
      </c>
      <c r="G10" s="12"/>
      <c r="H10" s="12"/>
      <c r="I10" s="13"/>
      <c r="J10" s="11">
        <v>0</v>
      </c>
      <c r="K10" s="12"/>
      <c r="L10" s="12"/>
      <c r="M10" s="13"/>
      <c r="N10" s="11">
        <v>0</v>
      </c>
      <c r="O10" s="18"/>
      <c r="P10" s="19"/>
    </row>
    <row r="11" spans="1:16" ht="42.75" customHeight="1">
      <c r="A11" s="7">
        <v>2120</v>
      </c>
      <c r="B11" s="15" t="s">
        <v>7</v>
      </c>
      <c r="C11" s="16"/>
      <c r="D11" s="16"/>
      <c r="E11" s="17"/>
      <c r="F11" s="11">
        <f>'[1]2120 місц. бюдж.'!$AD$74</f>
        <v>664746.43999999994</v>
      </c>
      <c r="G11" s="12"/>
      <c r="H11" s="12"/>
      <c r="I11" s="13"/>
      <c r="J11" s="11">
        <v>0</v>
      </c>
      <c r="K11" s="12"/>
      <c r="L11" s="12"/>
      <c r="M11" s="13"/>
      <c r="N11" s="11">
        <v>0</v>
      </c>
      <c r="O11" s="18"/>
      <c r="P11" s="19"/>
    </row>
    <row r="12" spans="1:16" ht="39.75" customHeight="1">
      <c r="A12" s="7">
        <v>2210</v>
      </c>
      <c r="B12" s="15" t="s">
        <v>8</v>
      </c>
      <c r="C12" s="16"/>
      <c r="D12" s="16"/>
      <c r="E12" s="17"/>
      <c r="F12" s="11">
        <f>'[1]2210 ФОП  Міщенко'!$X$66</f>
        <v>10720.31</v>
      </c>
      <c r="G12" s="12"/>
      <c r="H12" s="12"/>
      <c r="I12" s="13"/>
      <c r="J12" s="11">
        <v>0</v>
      </c>
      <c r="K12" s="12"/>
      <c r="L12" s="12"/>
      <c r="M12" s="13"/>
      <c r="N12" s="11">
        <v>42983</v>
      </c>
      <c r="O12" s="18"/>
      <c r="P12" s="19"/>
    </row>
    <row r="13" spans="1:16" ht="43.5" customHeight="1">
      <c r="A13" s="7">
        <v>2220</v>
      </c>
      <c r="B13" s="15" t="s">
        <v>9</v>
      </c>
      <c r="C13" s="16"/>
      <c r="D13" s="16"/>
      <c r="E13" s="17"/>
      <c r="F13" s="11">
        <v>0</v>
      </c>
      <c r="G13" s="12"/>
      <c r="H13" s="12"/>
      <c r="I13" s="13"/>
      <c r="J13" s="11">
        <v>0</v>
      </c>
      <c r="K13" s="12"/>
      <c r="L13" s="12"/>
      <c r="M13" s="13"/>
      <c r="N13" s="11">
        <v>253</v>
      </c>
      <c r="O13" s="18"/>
      <c r="P13" s="19"/>
    </row>
    <row r="14" spans="1:16" ht="39.75" customHeight="1">
      <c r="A14" s="7">
        <v>2230</v>
      </c>
      <c r="B14" s="15" t="s">
        <v>10</v>
      </c>
      <c r="C14" s="16"/>
      <c r="D14" s="16"/>
      <c r="E14" s="17"/>
      <c r="F14" s="11">
        <f>'[1]2230 питание'!$Y$65</f>
        <v>365376</v>
      </c>
      <c r="G14" s="12"/>
      <c r="H14" s="12"/>
      <c r="I14" s="13"/>
      <c r="J14" s="11">
        <v>135901.68</v>
      </c>
      <c r="K14" s="12"/>
      <c r="L14" s="12"/>
      <c r="M14" s="13"/>
      <c r="N14" s="11">
        <v>0</v>
      </c>
      <c r="O14" s="18"/>
      <c r="P14" s="19"/>
    </row>
    <row r="15" spans="1:16" ht="41.25" customHeight="1">
      <c r="A15" s="7">
        <v>2240</v>
      </c>
      <c r="B15" s="15" t="s">
        <v>11</v>
      </c>
      <c r="C15" s="16"/>
      <c r="D15" s="16"/>
      <c r="E15" s="17"/>
      <c r="F15" s="11">
        <f>'[1]2240 "Укртелеком"'!$Y$91+'[1]2240 Раттус'!$AA$64+'[1]2240 ТОВ "Архіваріус "'!$Y$67+'[1]2240 Міський інформаційний '!$Y$67+'[1]2240 ТОВ Безпека Регіон'!$Y$57+'[1]2240 Санепідемсервіс'!$Y$57+'[1]2240 Приват банк кас. обслугов.'!$Y$57</f>
        <v>9343.0386219717657</v>
      </c>
      <c r="G15" s="12"/>
      <c r="H15" s="12"/>
      <c r="I15" s="13"/>
      <c r="J15" s="11">
        <v>0</v>
      </c>
      <c r="K15" s="12"/>
      <c r="L15" s="12"/>
      <c r="M15" s="13"/>
      <c r="N15" s="11">
        <v>0</v>
      </c>
      <c r="O15" s="18"/>
      <c r="P15" s="19"/>
    </row>
    <row r="16" spans="1:16" ht="28.5" customHeight="1">
      <c r="A16" s="7">
        <v>2250</v>
      </c>
      <c r="B16" s="15" t="s">
        <v>12</v>
      </c>
      <c r="C16" s="16"/>
      <c r="D16" s="16"/>
      <c r="E16" s="17"/>
      <c r="F16" s="11">
        <v>0</v>
      </c>
      <c r="G16" s="12"/>
      <c r="H16" s="12"/>
      <c r="I16" s="13"/>
      <c r="J16" s="11">
        <v>0</v>
      </c>
      <c r="K16" s="12"/>
      <c r="L16" s="12"/>
      <c r="M16" s="13"/>
      <c r="N16" s="11">
        <v>0</v>
      </c>
      <c r="O16" s="18"/>
      <c r="P16" s="19"/>
    </row>
    <row r="17" spans="1:18" ht="37.5" customHeight="1">
      <c r="A17" s="7">
        <v>2270</v>
      </c>
      <c r="B17" s="15" t="s">
        <v>13</v>
      </c>
      <c r="C17" s="16"/>
      <c r="D17" s="16"/>
      <c r="E17" s="17"/>
      <c r="F17" s="11">
        <f>F18+F19+F20+F21+F22</f>
        <v>1014517.9114222911</v>
      </c>
      <c r="G17" s="12"/>
      <c r="H17" s="12"/>
      <c r="I17" s="13"/>
      <c r="J17" s="11">
        <f>J18+J19+J20+J21</f>
        <v>0</v>
      </c>
      <c r="K17" s="12"/>
      <c r="L17" s="12"/>
      <c r="M17" s="13"/>
      <c r="N17" s="11">
        <v>0</v>
      </c>
      <c r="O17" s="18"/>
      <c r="P17" s="19"/>
    </row>
    <row r="18" spans="1:18" ht="37.5" customHeight="1">
      <c r="A18" s="7">
        <v>2271</v>
      </c>
      <c r="B18" s="8" t="s">
        <v>24</v>
      </c>
      <c r="C18" s="9"/>
      <c r="D18" s="9"/>
      <c r="E18" s="10"/>
      <c r="F18" s="11">
        <f>'[1]2271 тепло'!$AA$69</f>
        <v>899386.00109549589</v>
      </c>
      <c r="G18" s="12"/>
      <c r="H18" s="12"/>
      <c r="I18" s="13"/>
      <c r="J18" s="11">
        <v>0</v>
      </c>
      <c r="K18" s="12"/>
      <c r="L18" s="12"/>
      <c r="M18" s="13"/>
      <c r="N18" s="11">
        <v>0</v>
      </c>
      <c r="O18" s="12"/>
      <c r="P18" s="13"/>
    </row>
    <row r="19" spans="1:18" ht="37.5" customHeight="1">
      <c r="A19" s="7" t="s">
        <v>22</v>
      </c>
      <c r="B19" s="8" t="s">
        <v>25</v>
      </c>
      <c r="C19" s="9"/>
      <c r="D19" s="9"/>
      <c r="E19" s="10"/>
      <c r="F19" s="11">
        <f>'[1]2272 вода'!$Z$67</f>
        <v>26295.272447432901</v>
      </c>
      <c r="G19" s="12"/>
      <c r="H19" s="12"/>
      <c r="I19" s="13"/>
      <c r="J19" s="11">
        <v>0</v>
      </c>
      <c r="K19" s="12"/>
      <c r="L19" s="12"/>
      <c r="M19" s="13"/>
      <c r="N19" s="11">
        <v>0</v>
      </c>
      <c r="O19" s="12"/>
      <c r="P19" s="13"/>
    </row>
    <row r="20" spans="1:18" ht="37.5" customHeight="1">
      <c r="A20" s="7" t="s">
        <v>23</v>
      </c>
      <c r="B20" s="8" t="s">
        <v>26</v>
      </c>
      <c r="C20" s="9"/>
      <c r="D20" s="9"/>
      <c r="E20" s="10"/>
      <c r="F20" s="11">
        <f>'[1]2272 канализация'!$Z$66</f>
        <v>17103.816514678329</v>
      </c>
      <c r="G20" s="12"/>
      <c r="H20" s="12"/>
      <c r="I20" s="13"/>
      <c r="J20" s="11">
        <v>0</v>
      </c>
      <c r="K20" s="12"/>
      <c r="L20" s="12"/>
      <c r="M20" s="13"/>
      <c r="N20" s="11">
        <v>0</v>
      </c>
      <c r="O20" s="12"/>
      <c r="P20" s="13"/>
    </row>
    <row r="21" spans="1:18" ht="37.5" customHeight="1">
      <c r="A21" s="7">
        <v>2273</v>
      </c>
      <c r="B21" s="8" t="s">
        <v>27</v>
      </c>
      <c r="C21" s="9"/>
      <c r="D21" s="9"/>
      <c r="E21" s="10"/>
      <c r="F21" s="11">
        <f>'[1]2273 эл.энергия'!$Z$92</f>
        <v>70653.38476741733</v>
      </c>
      <c r="G21" s="12"/>
      <c r="H21" s="12"/>
      <c r="I21" s="13"/>
      <c r="J21" s="11">
        <v>0</v>
      </c>
      <c r="K21" s="12"/>
      <c r="L21" s="12"/>
      <c r="M21" s="13"/>
      <c r="N21" s="11">
        <v>0</v>
      </c>
      <c r="O21" s="12"/>
      <c r="P21" s="13"/>
    </row>
    <row r="22" spans="1:18" ht="37.5" customHeight="1">
      <c r="A22" s="7">
        <v>2275</v>
      </c>
      <c r="B22" s="8" t="s">
        <v>30</v>
      </c>
      <c r="C22" s="9"/>
      <c r="D22" s="9"/>
      <c r="E22" s="10"/>
      <c r="F22" s="11">
        <f>'[1]2275 мусор'!$AE$64</f>
        <v>1079.436597266691</v>
      </c>
      <c r="G22" s="12"/>
      <c r="H22" s="12"/>
      <c r="I22" s="13"/>
      <c r="J22" s="11">
        <v>0</v>
      </c>
      <c r="K22" s="12"/>
      <c r="L22" s="12"/>
      <c r="M22" s="13"/>
      <c r="N22" s="11">
        <v>0</v>
      </c>
      <c r="O22" s="12"/>
      <c r="P22" s="13"/>
    </row>
    <row r="23" spans="1:18" ht="94.5" customHeight="1">
      <c r="A23" s="7">
        <v>2282</v>
      </c>
      <c r="B23" s="15" t="s">
        <v>14</v>
      </c>
      <c r="C23" s="16"/>
      <c r="D23" s="16"/>
      <c r="E23" s="17"/>
      <c r="F23" s="11">
        <v>0</v>
      </c>
      <c r="G23" s="12"/>
      <c r="H23" s="12"/>
      <c r="I23" s="13"/>
      <c r="J23" s="11">
        <v>0</v>
      </c>
      <c r="K23" s="12"/>
      <c r="L23" s="12"/>
      <c r="M23" s="13"/>
      <c r="N23" s="11">
        <v>0</v>
      </c>
      <c r="O23" s="18"/>
      <c r="P23" s="19"/>
    </row>
    <row r="24" spans="1:18" ht="38.25" customHeight="1">
      <c r="A24" s="7">
        <v>2730</v>
      </c>
      <c r="B24" s="15" t="s">
        <v>28</v>
      </c>
      <c r="C24" s="16"/>
      <c r="D24" s="16"/>
      <c r="E24" s="17"/>
      <c r="F24" s="11">
        <v>0</v>
      </c>
      <c r="G24" s="12"/>
      <c r="H24" s="12"/>
      <c r="I24" s="13"/>
      <c r="J24" s="11">
        <v>0</v>
      </c>
      <c r="K24" s="12"/>
      <c r="L24" s="12"/>
      <c r="M24" s="13"/>
      <c r="N24" s="11">
        <v>0</v>
      </c>
      <c r="O24" s="18"/>
      <c r="P24" s="19"/>
    </row>
    <row r="25" spans="1:18" ht="84" customHeight="1">
      <c r="A25" s="7">
        <v>3110</v>
      </c>
      <c r="B25" s="15" t="s">
        <v>15</v>
      </c>
      <c r="C25" s="16"/>
      <c r="D25" s="16"/>
      <c r="E25" s="17"/>
      <c r="F25" s="11">
        <f>'[1]3110 ФОП Тураба субвенція'!$AZ$57</f>
        <v>0</v>
      </c>
      <c r="G25" s="12"/>
      <c r="H25" s="12"/>
      <c r="I25" s="13"/>
      <c r="J25" s="11">
        <v>0</v>
      </c>
      <c r="K25" s="12"/>
      <c r="L25" s="12"/>
      <c r="M25" s="13"/>
      <c r="N25" s="11">
        <v>0</v>
      </c>
      <c r="O25" s="18"/>
      <c r="P25" s="19"/>
    </row>
    <row r="26" spans="1:18" ht="39.75" customHeight="1">
      <c r="A26" s="7">
        <v>3132</v>
      </c>
      <c r="B26" s="15" t="s">
        <v>16</v>
      </c>
      <c r="C26" s="16"/>
      <c r="D26" s="16"/>
      <c r="E26" s="17"/>
      <c r="F26" s="11">
        <f>'[1]3132 ФОП Усик'!$Y$57</f>
        <v>0</v>
      </c>
      <c r="G26" s="12"/>
      <c r="H26" s="12"/>
      <c r="I26" s="13"/>
      <c r="J26" s="11">
        <v>0</v>
      </c>
      <c r="K26" s="12"/>
      <c r="L26" s="12"/>
      <c r="M26" s="13"/>
      <c r="N26" s="11">
        <v>0</v>
      </c>
      <c r="O26" s="18"/>
      <c r="P26" s="19"/>
    </row>
    <row r="27" spans="1:18" ht="41.25" customHeight="1">
      <c r="A27" s="5"/>
      <c r="B27" s="15" t="s">
        <v>17</v>
      </c>
      <c r="C27" s="16"/>
      <c r="D27" s="16"/>
      <c r="E27" s="17"/>
      <c r="F27" s="11">
        <f>F10+F11+F12+F13+F14+F15+F16+F17+F23+F24+F25+F26</f>
        <v>5034442.1400442626</v>
      </c>
      <c r="G27" s="12"/>
      <c r="H27" s="12"/>
      <c r="I27" s="13"/>
      <c r="J27" s="11">
        <f>J14</f>
        <v>135901.68</v>
      </c>
      <c r="K27" s="12"/>
      <c r="L27" s="12"/>
      <c r="M27" s="13"/>
      <c r="N27" s="11">
        <f>N12+N13+N25</f>
        <v>43236</v>
      </c>
      <c r="O27" s="18"/>
      <c r="P27" s="19"/>
    </row>
    <row r="28" spans="1:18" ht="18.7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  <c r="R28" s="3"/>
    </row>
    <row r="29" spans="1:18" ht="18.75">
      <c r="A29" s="6"/>
      <c r="B29" s="20" t="s">
        <v>19</v>
      </c>
      <c r="C29" s="20"/>
      <c r="D29" s="20"/>
      <c r="E29" s="20"/>
      <c r="F29" s="20"/>
      <c r="G29" s="4"/>
      <c r="H29" s="4"/>
      <c r="I29" s="4"/>
      <c r="J29" s="4"/>
      <c r="K29" s="4"/>
      <c r="L29" s="4"/>
      <c r="M29" s="4"/>
      <c r="N29" s="20" t="s">
        <v>20</v>
      </c>
      <c r="O29" s="20"/>
      <c r="P29" s="20"/>
      <c r="Q29" s="3"/>
      <c r="R29" s="3"/>
    </row>
    <row r="30" spans="1:18" ht="18.75">
      <c r="A30" s="6"/>
      <c r="B30" s="21" t="s">
        <v>21</v>
      </c>
      <c r="C30" s="21"/>
      <c r="D30" s="21"/>
      <c r="E30" s="21"/>
      <c r="F30" s="21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3"/>
    </row>
    <row r="31" spans="1:18" ht="18.75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3"/>
    </row>
    <row r="32" spans="1:18" ht="18.7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3"/>
      <c r="R32" s="3"/>
    </row>
    <row r="33" spans="1:18" ht="18.7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3"/>
      <c r="R33" s="3"/>
    </row>
    <row r="34" spans="1:18" ht="18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3"/>
      <c r="R34" s="3"/>
    </row>
    <row r="35" spans="1:18" ht="18.75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3"/>
      <c r="R35" s="3"/>
    </row>
    <row r="36" spans="1:18" ht="18.7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  <c r="R36" s="3"/>
    </row>
    <row r="37" spans="1:18" ht="18.75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  <c r="R37" s="3"/>
    </row>
    <row r="38" spans="1:18" ht="18.7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3"/>
      <c r="R38" s="3"/>
    </row>
    <row r="39" spans="1:18" ht="18.75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  <c r="R39" s="3"/>
    </row>
    <row r="40" spans="1:18" ht="18.7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3"/>
    </row>
    <row r="41" spans="1:18" ht="18.75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3"/>
      <c r="R41" s="3"/>
    </row>
    <row r="42" spans="1:18" ht="18.7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3"/>
      <c r="R42" s="3"/>
    </row>
    <row r="43" spans="1:18" ht="18.75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3"/>
    </row>
    <row r="44" spans="1:18" ht="18.7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3"/>
      <c r="R44" s="3"/>
    </row>
    <row r="45" spans="1:18" ht="18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3"/>
      <c r="R45" s="3"/>
    </row>
    <row r="46" spans="1:18" ht="18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  <c r="R46" s="3"/>
    </row>
    <row r="47" spans="1:18" ht="18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3"/>
      <c r="R47" s="3"/>
    </row>
    <row r="48" spans="1:18" ht="18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3"/>
      <c r="R48" s="3"/>
    </row>
    <row r="49" spans="1:18" ht="18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3"/>
      <c r="R49" s="3"/>
    </row>
    <row r="50" spans="1:18" ht="18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  <c r="Q50" s="3"/>
      <c r="R50" s="3"/>
    </row>
    <row r="51" spans="1:18" ht="18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3"/>
      <c r="R51" s="3"/>
    </row>
    <row r="52" spans="1:18" ht="18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3"/>
      <c r="R52" s="3"/>
    </row>
    <row r="53" spans="1:18" ht="18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3"/>
      <c r="R53" s="3"/>
    </row>
    <row r="54" spans="1:18" ht="18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3"/>
      <c r="R54" s="3"/>
    </row>
    <row r="55" spans="1:18" ht="18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3"/>
      <c r="R55" s="3"/>
    </row>
    <row r="56" spans="1:18" ht="18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</row>
    <row r="57" spans="1:18" ht="18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R57" s="3"/>
    </row>
    <row r="58" spans="1:18" ht="18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</row>
    <row r="59" spans="1:18" ht="18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</row>
    <row r="60" spans="1:18" ht="18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3"/>
    </row>
    <row r="61" spans="1:18" ht="18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3"/>
      <c r="R61" s="3"/>
    </row>
    <row r="62" spans="1:18" ht="18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</row>
    <row r="63" spans="1:18" ht="18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</row>
    <row r="64" spans="1:18" ht="18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</row>
    <row r="65" spans="1:18" ht="18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3"/>
    </row>
    <row r="66" spans="1:18" ht="18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</row>
    <row r="67" spans="1:18" ht="18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  <c r="R67" s="3"/>
    </row>
    <row r="68" spans="1:18" ht="18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</row>
    <row r="69" spans="1:18" ht="18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3"/>
    </row>
    <row r="70" spans="1:18" ht="18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  <c r="R70" s="3"/>
    </row>
    <row r="71" spans="1:18" ht="18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  <c r="R71" s="3"/>
    </row>
    <row r="72" spans="1:18" ht="18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3"/>
    </row>
    <row r="73" spans="1:18" ht="18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3"/>
      <c r="R73" s="3"/>
    </row>
    <row r="74" spans="1:18" ht="18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3"/>
      <c r="R74" s="3"/>
    </row>
    <row r="75" spans="1:18" ht="18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8" ht="18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8" ht="18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8" ht="18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</sheetData>
  <mergeCells count="93">
    <mergeCell ref="N19:P19"/>
    <mergeCell ref="N20:P20"/>
    <mergeCell ref="N21:P21"/>
    <mergeCell ref="B19:E19"/>
    <mergeCell ref="B20:E20"/>
    <mergeCell ref="B21:E21"/>
    <mergeCell ref="F18:I18"/>
    <mergeCell ref="J18:M18"/>
    <mergeCell ref="F19:I19"/>
    <mergeCell ref="F20:I20"/>
    <mergeCell ref="F21:I21"/>
    <mergeCell ref="J19:M19"/>
    <mergeCell ref="J20:M20"/>
    <mergeCell ref="J21:M21"/>
    <mergeCell ref="B5:E6"/>
    <mergeCell ref="F5:I6"/>
    <mergeCell ref="J5:M6"/>
    <mergeCell ref="N5:P6"/>
    <mergeCell ref="B18:E18"/>
    <mergeCell ref="N18:P18"/>
    <mergeCell ref="B7:E7"/>
    <mergeCell ref="F7:I7"/>
    <mergeCell ref="J7:M7"/>
    <mergeCell ref="N7:P7"/>
    <mergeCell ref="B8:E8"/>
    <mergeCell ref="F8:I8"/>
    <mergeCell ref="J8:M8"/>
    <mergeCell ref="N8:P8"/>
    <mergeCell ref="B9:E9"/>
    <mergeCell ref="F9:I9"/>
    <mergeCell ref="J9:M9"/>
    <mergeCell ref="N9:P9"/>
    <mergeCell ref="B10:E10"/>
    <mergeCell ref="F10:I10"/>
    <mergeCell ref="J10:M10"/>
    <mergeCell ref="N10:P10"/>
    <mergeCell ref="B11:E11"/>
    <mergeCell ref="F11:I11"/>
    <mergeCell ref="J11:M11"/>
    <mergeCell ref="N11:P11"/>
    <mergeCell ref="B12:E12"/>
    <mergeCell ref="F12:I12"/>
    <mergeCell ref="J12:M12"/>
    <mergeCell ref="N12:P12"/>
    <mergeCell ref="N13:P13"/>
    <mergeCell ref="B14:E14"/>
    <mergeCell ref="F14:I14"/>
    <mergeCell ref="J14:M14"/>
    <mergeCell ref="N14:P14"/>
    <mergeCell ref="B27:E27"/>
    <mergeCell ref="F27:I27"/>
    <mergeCell ref="J27:M27"/>
    <mergeCell ref="N27:P27"/>
    <mergeCell ref="B24:E24"/>
    <mergeCell ref="F24:I24"/>
    <mergeCell ref="J24:M24"/>
    <mergeCell ref="N24:P24"/>
    <mergeCell ref="B25:E25"/>
    <mergeCell ref="F25:I25"/>
    <mergeCell ref="J25:M25"/>
    <mergeCell ref="N25:P25"/>
    <mergeCell ref="B29:F29"/>
    <mergeCell ref="N29:P29"/>
    <mergeCell ref="B30:F30"/>
    <mergeCell ref="A5:A6"/>
    <mergeCell ref="B26:E26"/>
    <mergeCell ref="F26:I26"/>
    <mergeCell ref="J26:M26"/>
    <mergeCell ref="N26:P26"/>
    <mergeCell ref="B17:E17"/>
    <mergeCell ref="F17:I17"/>
    <mergeCell ref="J17:M17"/>
    <mergeCell ref="N17:P17"/>
    <mergeCell ref="B23:E23"/>
    <mergeCell ref="F23:I23"/>
    <mergeCell ref="J23:M23"/>
    <mergeCell ref="N23:P23"/>
    <mergeCell ref="B22:E22"/>
    <mergeCell ref="F22:I22"/>
    <mergeCell ref="J22:M22"/>
    <mergeCell ref="N22:P22"/>
    <mergeCell ref="B2:P3"/>
    <mergeCell ref="B15:E15"/>
    <mergeCell ref="F15:I15"/>
    <mergeCell ref="J15:M15"/>
    <mergeCell ref="N15:P15"/>
    <mergeCell ref="B16:E16"/>
    <mergeCell ref="F16:I16"/>
    <mergeCell ref="J16:M16"/>
    <mergeCell ref="N16:P16"/>
    <mergeCell ref="B13:E13"/>
    <mergeCell ref="F13:I13"/>
    <mergeCell ref="J13:M13"/>
  </mergeCells>
  <pageMargins left="0.19685039370078741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№ 34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2019-11-05T08:52:58Z</dcterms:modified>
</cp:coreProperties>
</file>